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I:\El\Projekt\Värme ventilation guider\Mysguiden-beräkning\"/>
    </mc:Choice>
  </mc:AlternateContent>
  <workbookProtection workbookAlgorithmName="SHA-512" workbookHashValue="BrFZHJfqqFI2C6rwuKmsxdzS4HeOKxPo3zZr9/1JY3/g4q1WGdSa9QhaF1aZCFkRhuBJxIpodl3ht1NaGT2GCQ==" workbookSaltValue="8h+5xqumpVKAs45QkmSYfw==" workbookSpinCount="100000" lockStructure="1"/>
  <bookViews>
    <workbookView xWindow="0" yWindow="0" windowWidth="25200" windowHeight="11850"/>
  </bookViews>
  <sheets>
    <sheet name="Blad1" sheetId="1" r:id="rId1"/>
    <sheet name="Data" sheetId="2" state="hidden" r:id="rId2"/>
  </sheets>
  <definedNames>
    <definedName name="Rumstemp">Data!$D$1:$E$4</definedName>
    <definedName name="Zon">Data!$A$1:$B$4</definedName>
    <definedName name="Zontext">Data!$A$1:$B$4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6" i="1" l="1"/>
  <c r="L28" i="1" s="1"/>
  <c r="M21" i="1" l="1"/>
  <c r="L22" i="1" s="1"/>
  <c r="M14" i="1"/>
  <c r="L16" i="1" s="1"/>
  <c r="M8" i="1"/>
  <c r="L30" i="1" l="1"/>
  <c r="M7" i="1"/>
  <c r="M6" i="1"/>
  <c r="L6" i="1" l="1"/>
  <c r="N27" i="1" s="1"/>
</calcChain>
</file>

<file path=xl/sharedStrings.xml><?xml version="1.0" encoding="utf-8"?>
<sst xmlns="http://schemas.openxmlformats.org/spreadsheetml/2006/main" count="79" uniqueCount="76">
  <si>
    <t>Zon 4</t>
  </si>
  <si>
    <t>1,00</t>
  </si>
  <si>
    <t>1,15</t>
  </si>
  <si>
    <t>1,30</t>
  </si>
  <si>
    <t>1,45</t>
  </si>
  <si>
    <t>Zon 3</t>
  </si>
  <si>
    <t>Zon 2</t>
  </si>
  <si>
    <t>Zon 1</t>
  </si>
  <si>
    <t>15 C</t>
  </si>
  <si>
    <t>18 C</t>
  </si>
  <si>
    <t>20 C</t>
  </si>
  <si>
    <t>25 C</t>
  </si>
  <si>
    <t>0,00</t>
  </si>
  <si>
    <t>0,10</t>
  </si>
  <si>
    <t>0,15</t>
  </si>
  <si>
    <t>0,30</t>
  </si>
  <si>
    <t>1980 eller senare</t>
  </si>
  <si>
    <t>1975-79</t>
  </si>
  <si>
    <t>1950-70 + tilläggsisolering</t>
  </si>
  <si>
    <t>1950-60</t>
  </si>
  <si>
    <t>0,25</t>
  </si>
  <si>
    <t>0,35</t>
  </si>
  <si>
    <t>1960-70</t>
  </si>
  <si>
    <t>0,45</t>
  </si>
  <si>
    <t>0,75</t>
  </si>
  <si>
    <t>1-glasfönster</t>
  </si>
  <si>
    <t>2-glasfönster</t>
  </si>
  <si>
    <t>3-glasfönster</t>
  </si>
  <si>
    <t>100</t>
  </si>
  <si>
    <t>65</t>
  </si>
  <si>
    <t>45</t>
  </si>
  <si>
    <t>Golv och tak mot ouppvärmt (t.ex. oinredd vind + källare)</t>
  </si>
  <si>
    <t>Golv mot mark - tak mot ouppvärmt (t.ex. torpargrund, betongplatta, oinredd vind)</t>
  </si>
  <si>
    <t>Golv mot uppvärmt - tak mot ouppvärmt (t.ex. undervåning, varm källare)</t>
  </si>
  <si>
    <t>Golv mot mark - tak mot uppvärmt (t.ex. inredd vind, övervåning)</t>
  </si>
  <si>
    <t>Golv och tak mot uppvärmt (t.ex. inredd källare och vind)</t>
  </si>
  <si>
    <t>27</t>
  </si>
  <si>
    <t>25</t>
  </si>
  <si>
    <t>22</t>
  </si>
  <si>
    <t>18</t>
  </si>
  <si>
    <t>13</t>
  </si>
  <si>
    <t>Hur ser det ut ovan tak och under golv i rummet?</t>
  </si>
  <si>
    <t>Golvyta:</t>
  </si>
  <si>
    <t>Ange rummets golvyta</t>
  </si>
  <si>
    <t>m2</t>
  </si>
  <si>
    <t>Vilken typ av fönster har rummet?</t>
  </si>
  <si>
    <t>Total fönsteryta?</t>
  </si>
  <si>
    <t>Husets geografiska läge:</t>
  </si>
  <si>
    <t>Källare, halva ovan mark (t.ex. suterräng)</t>
  </si>
  <si>
    <t>Källare, en fjärdedel ovan mark</t>
  </si>
  <si>
    <t>Bostadsplan, helt ovan mark</t>
  </si>
  <si>
    <t>Våningsplan</t>
  </si>
  <si>
    <t>41</t>
  </si>
  <si>
    <t>34</t>
  </si>
  <si>
    <t>36</t>
  </si>
  <si>
    <t>Omgivning/ytterväggar:</t>
  </si>
  <si>
    <t>Antal meter yttervägg:</t>
  </si>
  <si>
    <t>m</t>
  </si>
  <si>
    <t>Isolering (husets byggår):</t>
  </si>
  <si>
    <t>Önskad rumstemperatur (ca):</t>
  </si>
  <si>
    <t>Kalmar, Blekinge, Skåne och Hallands län samt i Västra Götalands län kommunerna Göteborg, Härryda, Mölndal, Partille och Öckerö.</t>
  </si>
  <si>
    <t>Jönköpings, Kronobergs, Östergötlands, Södermanlands, Örebro, Västmanlands, Stockholms, Uppsala och Gotlands län samt Västra Götalands län utom kommunerna Göteborg, Härryda, Mölndal, Partille och Öckerö.</t>
  </si>
  <si>
    <t>Västernorrlands, Gävleborgs, Dalarnas och Värmlands län.</t>
  </si>
  <si>
    <t>(se zoner till höger)</t>
  </si>
  <si>
    <t>Norrbottens, Västerbottens och Jämtlands län.</t>
  </si>
  <si>
    <t>Beräkning av ett rums effektbehov</t>
  </si>
  <si>
    <t>Klimatzoner</t>
  </si>
  <si>
    <t>Zon 4:</t>
  </si>
  <si>
    <t>Zon 3:</t>
  </si>
  <si>
    <t>Zon 2:</t>
  </si>
  <si>
    <t>Zon 1:</t>
  </si>
  <si>
    <t>Flera faktorer påverkar vilken storlek elementet ska ha, så som vart i landet huset står, takhöjd och isolering. Beroende på om huset är bra isolerat eller oisolerat kan behovet variera mellan 40 till 140 W/m². 
Använd det här beräkningsunderlaget för att få en fingervisning om hur stort ett rums effektbehov är. Använd resultatet längst ned för att välja ett eller flera element för att komma upp i det totala effektbehovet. Placera ett element under varje fönster.</t>
  </si>
  <si>
    <t>Rummets ungefärliga effektbehov:</t>
  </si>
  <si>
    <t>Dölj kolumner</t>
  </si>
  <si>
    <t>Watt</t>
  </si>
  <si>
    <t>Rummets ungefärliga effektbehov hjälper dig att välja element för rummet. I vår webbutik på www.clasohlson.se har vi ett stort sortiment av elektriska element. Både panelelement och oljefyllda element. 
Tänk på att vissa element är avsedda för fast elektriskt installation och endast får installeras av behörig elinstallatör.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</si>
</sst>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W"/>
  </numFmts>
  <fonts count="11" x14ac:knownFonts="1">
    <font>
      <sz val="11"/>
      <color theme="1"/>
      <name val="Calibri"/>
      <family val="2"/>
      <scheme val="minor"/>
    </font>
    <font>
      <b/>
      <sz val="11"/>
      <color theme="1"/>
      <name val="Calibri"/>
      <family val="2"/>
      <scheme val="minor"/>
    </font>
    <font>
      <b/>
      <sz val="24"/>
      <color theme="1"/>
      <name val="Calibri"/>
      <family val="2"/>
      <scheme val="minor"/>
    </font>
    <font>
      <b/>
      <sz val="16"/>
      <color theme="1"/>
      <name val="Calibri"/>
      <family val="2"/>
      <scheme val="minor"/>
    </font>
    <font>
      <sz val="16"/>
      <color theme="1"/>
      <name val="Calibri"/>
      <family val="2"/>
      <scheme val="minor"/>
    </font>
    <font>
      <b/>
      <sz val="18"/>
      <color theme="1"/>
      <name val="Calibri"/>
      <family val="2"/>
      <scheme val="minor"/>
    </font>
    <font>
      <b/>
      <sz val="22"/>
      <color theme="1"/>
      <name val="Calibri"/>
      <family val="2"/>
      <scheme val="minor"/>
    </font>
    <font>
      <b/>
      <i/>
      <sz val="11"/>
      <color theme="1"/>
      <name val="Calibri"/>
      <family val="2"/>
      <scheme val="minor"/>
    </font>
    <font>
      <b/>
      <sz val="14"/>
      <color theme="1"/>
      <name val="Calibri"/>
      <family val="2"/>
      <scheme val="minor"/>
    </font>
    <font>
      <i/>
      <sz val="11"/>
      <color theme="1"/>
      <name val="Calibri"/>
      <family val="2"/>
      <scheme val="minor"/>
    </font>
    <font>
      <b/>
      <sz val="28"/>
      <color theme="1"/>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xf numFmtId="49" fontId="0" fillId="0" borderId="0" xfId="0" applyNumberFormat="1"/>
    <xf numFmtId="49" fontId="0" fillId="0" borderId="1" xfId="0" applyNumberFormat="1" applyBorder="1"/>
    <xf numFmtId="49" fontId="0" fillId="0" borderId="2" xfId="0" applyNumberFormat="1" applyBorder="1"/>
    <xf numFmtId="49" fontId="0" fillId="0" borderId="3" xfId="0" applyNumberFormat="1" applyBorder="1"/>
    <xf numFmtId="49" fontId="0" fillId="0" borderId="4" xfId="0" applyNumberFormat="1" applyBorder="1"/>
    <xf numFmtId="49" fontId="0" fillId="0" borderId="0" xfId="0" applyNumberFormat="1" applyBorder="1"/>
    <xf numFmtId="49" fontId="0" fillId="0" borderId="5" xfId="0" applyNumberFormat="1" applyBorder="1"/>
    <xf numFmtId="49" fontId="0" fillId="0" borderId="6" xfId="0" applyNumberFormat="1" applyBorder="1"/>
    <xf numFmtId="49" fontId="0" fillId="0" borderId="7" xfId="0" applyNumberFormat="1" applyBorder="1"/>
    <xf numFmtId="49" fontId="0" fillId="0" borderId="8" xfId="0" applyNumberFormat="1" applyBorder="1"/>
    <xf numFmtId="0" fontId="0" fillId="5" borderId="2" xfId="0" applyFill="1" applyBorder="1"/>
    <xf numFmtId="0" fontId="0" fillId="5" borderId="0" xfId="0" applyFill="1" applyBorder="1"/>
    <xf numFmtId="0" fontId="9" fillId="5" borderId="0" xfId="0" applyFont="1" applyFill="1" applyBorder="1" applyAlignment="1">
      <alignment horizontal="right"/>
    </xf>
    <xf numFmtId="0" fontId="0" fillId="4" borderId="0" xfId="0" applyFill="1" applyBorder="1"/>
    <xf numFmtId="0" fontId="0" fillId="0" borderId="0" xfId="0" applyBorder="1"/>
    <xf numFmtId="0" fontId="1" fillId="2" borderId="4" xfId="0" applyFont="1" applyFill="1" applyBorder="1"/>
    <xf numFmtId="0" fontId="0" fillId="2" borderId="0" xfId="0" applyFill="1" applyBorder="1"/>
    <xf numFmtId="0" fontId="1" fillId="2" borderId="0" xfId="0" applyFont="1" applyFill="1" applyBorder="1"/>
    <xf numFmtId="0" fontId="0" fillId="2" borderId="4" xfId="0" applyFill="1" applyBorder="1"/>
    <xf numFmtId="49" fontId="0" fillId="2" borderId="0" xfId="0" applyNumberFormat="1" applyFill="1" applyBorder="1"/>
    <xf numFmtId="0" fontId="0" fillId="6" borderId="0" xfId="0" applyFill="1" applyBorder="1"/>
    <xf numFmtId="0" fontId="9" fillId="2" borderId="0" xfId="0" applyFont="1" applyFill="1" applyBorder="1"/>
    <xf numFmtId="0" fontId="5" fillId="4" borderId="4" xfId="0" applyFont="1" applyFill="1" applyBorder="1" applyAlignment="1">
      <alignment horizontal="left"/>
    </xf>
    <xf numFmtId="20" fontId="0" fillId="2" borderId="0" xfId="0" applyNumberFormat="1" applyFill="1" applyBorder="1"/>
    <xf numFmtId="0" fontId="0" fillId="2" borderId="0" xfId="0" applyFill="1" applyBorder="1" applyAlignment="1">
      <alignment horizontal="center"/>
    </xf>
    <xf numFmtId="0" fontId="0" fillId="6" borderId="0" xfId="0" applyFill="1" applyBorder="1" applyAlignment="1">
      <alignment wrapText="1"/>
    </xf>
    <xf numFmtId="0" fontId="3" fillId="4" borderId="1" xfId="0" applyFont="1" applyFill="1" applyBorder="1" applyAlignment="1">
      <alignment horizontal="left"/>
    </xf>
    <xf numFmtId="0" fontId="0" fillId="4" borderId="2" xfId="0" applyFill="1" applyBorder="1"/>
    <xf numFmtId="0" fontId="8" fillId="4" borderId="2" xfId="0" applyFont="1" applyFill="1" applyBorder="1"/>
    <xf numFmtId="0" fontId="0" fillId="4" borderId="3" xfId="0" applyFill="1" applyBorder="1"/>
    <xf numFmtId="0" fontId="0" fillId="6" borderId="5" xfId="0" applyFill="1" applyBorder="1"/>
    <xf numFmtId="0" fontId="0" fillId="6" borderId="5" xfId="0" applyFill="1" applyBorder="1" applyAlignment="1"/>
    <xf numFmtId="0" fontId="5" fillId="5" borderId="0" xfId="0" applyFont="1" applyFill="1" applyBorder="1"/>
    <xf numFmtId="0" fontId="0" fillId="4" borderId="5" xfId="0" applyFill="1" applyBorder="1"/>
    <xf numFmtId="0" fontId="0" fillId="6" borderId="1" xfId="0" applyFill="1" applyBorder="1"/>
    <xf numFmtId="0" fontId="0" fillId="6" borderId="2" xfId="0" applyFill="1" applyBorder="1"/>
    <xf numFmtId="0" fontId="0" fillId="6" borderId="3" xfId="0" applyFill="1" applyBorder="1"/>
    <xf numFmtId="0" fontId="1" fillId="6" borderId="4" xfId="0" applyFont="1" applyFill="1" applyBorder="1"/>
    <xf numFmtId="0" fontId="0" fillId="6" borderId="4" xfId="0" applyFill="1" applyBorder="1"/>
    <xf numFmtId="0" fontId="0" fillId="6" borderId="4" xfId="0" applyFill="1" applyBorder="1" applyAlignment="1">
      <alignment wrapText="1"/>
    </xf>
    <xf numFmtId="0" fontId="0" fillId="6" borderId="6" xfId="0" applyFill="1" applyBorder="1"/>
    <xf numFmtId="0" fontId="0" fillId="6" borderId="7" xfId="0" applyFill="1" applyBorder="1"/>
    <xf numFmtId="0" fontId="0" fillId="6" borderId="8" xfId="0" applyFill="1" applyBorder="1"/>
    <xf numFmtId="0" fontId="9" fillId="6" borderId="4" xfId="0" applyFont="1" applyFill="1" applyBorder="1"/>
    <xf numFmtId="0" fontId="9" fillId="6" borderId="0" xfId="0" applyFont="1" applyFill="1" applyBorder="1" applyAlignment="1">
      <alignment vertical="top" wrapText="1"/>
    </xf>
    <xf numFmtId="0" fontId="9" fillId="6" borderId="5" xfId="0" applyFont="1" applyFill="1" applyBorder="1" applyAlignment="1">
      <alignment vertical="top" wrapText="1"/>
    </xf>
    <xf numFmtId="0" fontId="0" fillId="2" borderId="4" xfId="0" applyFill="1" applyBorder="1" applyAlignment="1">
      <alignment horizontal="center"/>
    </xf>
    <xf numFmtId="0" fontId="0" fillId="0" borderId="0" xfId="0" applyFill="1" applyBorder="1"/>
    <xf numFmtId="0" fontId="10" fillId="6" borderId="0" xfId="0" applyNumberFormat="1" applyFont="1" applyFill="1" applyBorder="1" applyAlignment="1">
      <alignment horizontal="left" vertical="center"/>
    </xf>
    <xf numFmtId="0" fontId="4" fillId="2" borderId="6" xfId="0" applyFont="1" applyFill="1" applyBorder="1" applyAlignment="1">
      <alignment horizontal="center"/>
    </xf>
    <xf numFmtId="0" fontId="3" fillId="2" borderId="7" xfId="0" applyFont="1" applyFill="1" applyBorder="1" applyAlignment="1">
      <alignment horizontal="center"/>
    </xf>
    <xf numFmtId="0" fontId="4" fillId="2" borderId="7" xfId="0" applyFont="1" applyFill="1" applyBorder="1" applyAlignment="1">
      <alignment horizontal="center"/>
    </xf>
    <xf numFmtId="0" fontId="0" fillId="2" borderId="7" xfId="0" applyFill="1" applyBorder="1"/>
    <xf numFmtId="0" fontId="0" fillId="0" borderId="7" xfId="0" applyFill="1" applyBorder="1"/>
    <xf numFmtId="0" fontId="0" fillId="0" borderId="7" xfId="0" applyBorder="1"/>
    <xf numFmtId="0" fontId="8" fillId="4" borderId="0" xfId="0" applyFont="1" applyFill="1" applyBorder="1"/>
    <xf numFmtId="0" fontId="10" fillId="3" borderId="1" xfId="0" applyNumberFormat="1" applyFont="1" applyFill="1" applyBorder="1" applyAlignment="1">
      <alignment horizontal="center" vertical="center"/>
    </xf>
    <xf numFmtId="0" fontId="10" fillId="3" borderId="2" xfId="0" applyNumberFormat="1" applyFont="1" applyFill="1" applyBorder="1" applyAlignment="1">
      <alignment horizontal="center" vertical="center"/>
    </xf>
    <xf numFmtId="0" fontId="10" fillId="3" borderId="6" xfId="0" applyNumberFormat="1" applyFont="1" applyFill="1" applyBorder="1" applyAlignment="1">
      <alignment horizontal="center" vertical="center"/>
    </xf>
    <xf numFmtId="0" fontId="10" fillId="3" borderId="7" xfId="0" applyNumberFormat="1" applyFont="1" applyFill="1" applyBorder="1" applyAlignment="1">
      <alignment horizontal="center" vertical="center"/>
    </xf>
    <xf numFmtId="0" fontId="10" fillId="3" borderId="3" xfId="0" applyNumberFormat="1" applyFont="1" applyFill="1" applyBorder="1" applyAlignment="1">
      <alignment horizontal="left" vertical="center"/>
    </xf>
    <xf numFmtId="0" fontId="10" fillId="3" borderId="8" xfId="0" applyNumberFormat="1" applyFont="1" applyFill="1" applyBorder="1" applyAlignment="1">
      <alignment horizontal="left" vertical="center"/>
    </xf>
    <xf numFmtId="0" fontId="9" fillId="6" borderId="0" xfId="0" applyFont="1" applyFill="1" applyBorder="1" applyAlignment="1">
      <alignment vertical="top" wrapText="1"/>
    </xf>
    <xf numFmtId="0" fontId="9" fillId="6" borderId="5" xfId="0" applyFont="1" applyFill="1" applyBorder="1" applyAlignment="1">
      <alignment vertical="top" wrapText="1"/>
    </xf>
    <xf numFmtId="0" fontId="9" fillId="6" borderId="7" xfId="0" applyFont="1" applyFill="1" applyBorder="1" applyAlignment="1">
      <alignment vertical="top" wrapText="1"/>
    </xf>
    <xf numFmtId="0" fontId="9" fillId="6" borderId="8" xfId="0" applyFont="1" applyFill="1" applyBorder="1" applyAlignment="1">
      <alignment vertical="top" wrapText="1"/>
    </xf>
    <xf numFmtId="0" fontId="9" fillId="6" borderId="4" xfId="0" applyFont="1" applyFill="1" applyBorder="1" applyAlignment="1">
      <alignment vertical="top" wrapText="1"/>
    </xf>
    <xf numFmtId="0" fontId="9" fillId="7" borderId="0" xfId="0" applyFont="1" applyFill="1" applyBorder="1" applyAlignment="1">
      <alignment vertical="top" wrapText="1"/>
    </xf>
    <xf numFmtId="164" fontId="6" fillId="2" borderId="7" xfId="0" applyNumberFormat="1" applyFont="1" applyFill="1" applyBorder="1"/>
    <xf numFmtId="0" fontId="2" fillId="5" borderId="1" xfId="0" applyFont="1" applyFill="1" applyBorder="1" applyAlignment="1" applyProtection="1">
      <alignment vertical="center"/>
      <protection locked="0"/>
    </xf>
    <xf numFmtId="0" fontId="2" fillId="5" borderId="6" xfId="0" applyFont="1" applyFill="1" applyBorder="1" applyAlignment="1" applyProtection="1">
      <alignment vertical="center"/>
      <protection locked="0"/>
    </xf>
    <xf numFmtId="0" fontId="3" fillId="5" borderId="3" xfId="0" applyFont="1" applyFill="1" applyBorder="1" applyAlignment="1">
      <alignment vertical="center"/>
    </xf>
    <xf numFmtId="0" fontId="3" fillId="5" borderId="8" xfId="0" applyFont="1" applyFill="1" applyBorder="1" applyAlignment="1">
      <alignment vertical="center"/>
    </xf>
    <xf numFmtId="0" fontId="7" fillId="2" borderId="0" xfId="0" applyFont="1" applyFill="1" applyBorder="1" applyAlignment="1">
      <alignment horizontal="center" vertical="center" wrapText="1"/>
    </xf>
    <xf numFmtId="0" fontId="0" fillId="0" borderId="2"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List" dx="22" fmlaLink="Data!$C$1" fmlaRange="Data!$A$1:$A$4" noThreeD="1" sel="3" val="0"/>
</file>

<file path=xl/ctrlProps/ctrlProp2.xml><?xml version="1.0" encoding="utf-8"?>
<formControlPr xmlns="http://schemas.microsoft.com/office/spreadsheetml/2009/9/main" objectType="List" dx="22" fmlaLink="Data!$F$1" fmlaRange="Data!$D$1:$E$4" noThreeD="1" sel="3" val="0"/>
</file>

<file path=xl/ctrlProps/ctrlProp3.xml><?xml version="1.0" encoding="utf-8"?>
<formControlPr xmlns="http://schemas.microsoft.com/office/spreadsheetml/2009/9/main" objectType="List" dx="22" fmlaLink="Data!$I$1" fmlaRange="Data!$G$1:$H$5" noThreeD="1" sel="3" val="0"/>
</file>

<file path=xl/ctrlProps/ctrlProp4.xml><?xml version="1.0" encoding="utf-8"?>
<formControlPr xmlns="http://schemas.microsoft.com/office/spreadsheetml/2009/9/main" objectType="List" dx="22" fmlaLink="Data!$L$9" fmlaRange="Data!$J$9:$K$13" noThreeD="1" sel="5" val="0"/>
</file>

<file path=xl/ctrlProps/ctrlProp5.xml><?xml version="1.0" encoding="utf-8"?>
<formControlPr xmlns="http://schemas.microsoft.com/office/spreadsheetml/2009/9/main" objectType="List" dx="22" fmlaLink="Data!$C$9" fmlaRange="Data!$A$9:$B$11" noThreeD="1" sel="2" val="0"/>
</file>

<file path=xl/ctrlProps/ctrlProp6.xml><?xml version="1.0" encoding="utf-8"?>
<formControlPr xmlns="http://schemas.microsoft.com/office/spreadsheetml/2009/9/main" objectType="List" dx="22" fmlaLink="Data!$L$15" fmlaRange="Data!$J$15:$K$18" noThreeD="1" sel="3"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5</xdr:row>
          <xdr:rowOff>47625</xdr:rowOff>
        </xdr:from>
        <xdr:to>
          <xdr:col>5</xdr:col>
          <xdr:colOff>190500</xdr:colOff>
          <xdr:row>8</xdr:row>
          <xdr:rowOff>38100</xdr:rowOff>
        </xdr:to>
        <xdr:sp macro="" textlink="">
          <xdr:nvSpPr>
            <xdr:cNvPr id="1029" name="List Box 5" hidden="1">
              <a:extLst>
                <a:ext uri="{63B3BB69-23CF-44E3-9099-C40C66FF867C}">
                  <a14:compatExt spid="_x0000_s10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5</xdr:row>
          <xdr:rowOff>38100</xdr:rowOff>
        </xdr:from>
        <xdr:to>
          <xdr:col>2</xdr:col>
          <xdr:colOff>361950</xdr:colOff>
          <xdr:row>8</xdr:row>
          <xdr:rowOff>57150</xdr:rowOff>
        </xdr:to>
        <xdr:sp macro="" textlink="">
          <xdr:nvSpPr>
            <xdr:cNvPr id="1031" name="List Box 7" hidden="1">
              <a:extLst>
                <a:ext uri="{63B3BB69-23CF-44E3-9099-C40C66FF867C}">
                  <a14:compatExt spid="_x0000_s10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38100</xdr:rowOff>
        </xdr:from>
        <xdr:to>
          <xdr:col>8</xdr:col>
          <xdr:colOff>581025</xdr:colOff>
          <xdr:row>8</xdr:row>
          <xdr:rowOff>180975</xdr:rowOff>
        </xdr:to>
        <xdr:sp macro="" textlink="">
          <xdr:nvSpPr>
            <xdr:cNvPr id="1032" name="List Box 8" hidden="1">
              <a:extLst>
                <a:ext uri="{63B3BB69-23CF-44E3-9099-C40C66FF867C}">
                  <a14:compatExt spid="_x0000_s10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xdr:row>
          <xdr:rowOff>19050</xdr:rowOff>
        </xdr:from>
        <xdr:to>
          <xdr:col>6</xdr:col>
          <xdr:colOff>714375</xdr:colOff>
          <xdr:row>17</xdr:row>
          <xdr:rowOff>9525</xdr:rowOff>
        </xdr:to>
        <xdr:sp macro="" textlink="">
          <xdr:nvSpPr>
            <xdr:cNvPr id="1033" name="List Box 9" hidden="1">
              <a:extLst>
                <a:ext uri="{63B3BB69-23CF-44E3-9099-C40C66FF867C}">
                  <a14:compatExt spid="_x0000_s10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20</xdr:row>
          <xdr:rowOff>38100</xdr:rowOff>
        </xdr:from>
        <xdr:to>
          <xdr:col>3</xdr:col>
          <xdr:colOff>85725</xdr:colOff>
          <xdr:row>22</xdr:row>
          <xdr:rowOff>133350</xdr:rowOff>
        </xdr:to>
        <xdr:sp macro="" textlink="">
          <xdr:nvSpPr>
            <xdr:cNvPr id="1035" name="List Box 11"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26</xdr:row>
          <xdr:rowOff>66675</xdr:rowOff>
        </xdr:from>
        <xdr:to>
          <xdr:col>3</xdr:col>
          <xdr:colOff>371475</xdr:colOff>
          <xdr:row>29</xdr:row>
          <xdr:rowOff>28575</xdr:rowOff>
        </xdr:to>
        <xdr:sp macro="" textlink="">
          <xdr:nvSpPr>
            <xdr:cNvPr id="1036" name="List Box 12"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dimension ref="A1:T35"/>
  <sheetViews>
    <sheetView tabSelected="1" topLeftCell="A4" zoomScaleNormal="100" workbookViewId="0">
      <selection activeCell="I15" sqref="I15:I16"/>
    </sheetView>
  </sheetViews>
  <sheetFormatPr defaultRowHeight="15" x14ac:dyDescent="0.25"/>
  <cols>
    <col min="2" max="2" width="8.85546875" customWidth="1"/>
    <col min="3" max="3" width="11.5703125" bestFit="1" customWidth="1"/>
    <col min="4" max="4" width="7.42578125" customWidth="1"/>
    <col min="5" max="5" width="11.5703125" bestFit="1" customWidth="1"/>
    <col min="6" max="6" width="7.42578125" customWidth="1"/>
    <col min="7" max="7" width="11.5703125" bestFit="1" customWidth="1"/>
    <col min="8" max="8" width="8" customWidth="1"/>
    <col min="9" max="9" width="11.140625" customWidth="1"/>
    <col min="10" max="10" width="9.5703125" customWidth="1"/>
    <col min="12" max="12" width="10.42578125" hidden="1" customWidth="1"/>
    <col min="13" max="13" width="10.140625" hidden="1" customWidth="1"/>
    <col min="15" max="15" width="5" customWidth="1"/>
    <col min="16" max="16" width="13.140625" customWidth="1"/>
  </cols>
  <sheetData>
    <row r="1" spans="1:20" ht="23.25" x14ac:dyDescent="0.35">
      <c r="A1" s="33" t="s">
        <v>65</v>
      </c>
      <c r="B1" s="12"/>
      <c r="C1" s="12"/>
      <c r="D1" s="12"/>
      <c r="E1" s="12"/>
      <c r="F1" s="12"/>
      <c r="G1" s="12"/>
      <c r="H1" s="12"/>
      <c r="I1" s="12"/>
      <c r="J1" s="12"/>
      <c r="K1" s="12"/>
      <c r="L1" s="12"/>
      <c r="M1" s="11"/>
      <c r="N1" s="11"/>
      <c r="O1" s="11"/>
      <c r="P1" s="11"/>
      <c r="Q1" s="11"/>
      <c r="R1" s="11"/>
      <c r="S1" s="11"/>
      <c r="T1" s="11"/>
    </row>
    <row r="2" spans="1:20" ht="78.75" customHeight="1" x14ac:dyDescent="0.25">
      <c r="A2" s="68" t="s">
        <v>71</v>
      </c>
      <c r="B2" s="68"/>
      <c r="C2" s="68"/>
      <c r="D2" s="68"/>
      <c r="E2" s="68"/>
      <c r="F2" s="68"/>
      <c r="G2" s="68"/>
      <c r="H2" s="68"/>
      <c r="I2" s="68"/>
      <c r="J2" s="68"/>
      <c r="K2" s="68"/>
      <c r="L2" s="68"/>
      <c r="M2" s="12"/>
      <c r="N2" s="12"/>
      <c r="O2" s="12"/>
      <c r="P2" s="12"/>
      <c r="Q2" s="12"/>
      <c r="R2" s="12"/>
      <c r="S2" s="12"/>
      <c r="T2" s="12"/>
    </row>
    <row r="3" spans="1:20" x14ac:dyDescent="0.25">
      <c r="B3" s="13"/>
      <c r="C3" s="13"/>
      <c r="D3" s="13"/>
      <c r="E3" s="13"/>
      <c r="F3" s="13"/>
      <c r="G3" s="13"/>
      <c r="H3" s="13"/>
      <c r="I3" s="13"/>
      <c r="J3" s="13"/>
      <c r="K3" s="13"/>
      <c r="L3" s="13"/>
      <c r="M3" s="12"/>
      <c r="N3" s="12"/>
      <c r="O3" s="12"/>
      <c r="P3" s="12"/>
      <c r="Q3" s="12"/>
      <c r="R3" s="12"/>
      <c r="S3" s="12"/>
      <c r="T3" s="12"/>
    </row>
    <row r="4" spans="1:20" ht="21" x14ac:dyDescent="0.35">
      <c r="A4" s="27">
        <v>1</v>
      </c>
      <c r="B4" s="28"/>
      <c r="C4" s="28"/>
      <c r="D4" s="28"/>
      <c r="E4" s="28"/>
      <c r="F4" s="28"/>
      <c r="G4" s="28"/>
      <c r="H4" s="28"/>
      <c r="I4" s="28"/>
      <c r="J4" s="28"/>
      <c r="K4" s="28"/>
      <c r="L4" s="75" t="s">
        <v>73</v>
      </c>
      <c r="M4" s="75"/>
      <c r="N4" s="29" t="s">
        <v>66</v>
      </c>
      <c r="O4" s="28"/>
      <c r="P4" s="28"/>
      <c r="Q4" s="28"/>
      <c r="R4" s="28"/>
      <c r="S4" s="28"/>
      <c r="T4" s="30"/>
    </row>
    <row r="5" spans="1:20" x14ac:dyDescent="0.25">
      <c r="A5" s="16" t="s">
        <v>59</v>
      </c>
      <c r="B5" s="17"/>
      <c r="C5" s="17"/>
      <c r="D5" s="18" t="s">
        <v>47</v>
      </c>
      <c r="E5" s="18"/>
      <c r="F5" s="17"/>
      <c r="G5" s="18" t="s">
        <v>58</v>
      </c>
      <c r="H5" s="17"/>
      <c r="I5" s="17"/>
      <c r="J5" s="17"/>
      <c r="K5" s="17"/>
      <c r="L5" s="48"/>
      <c r="M5" s="15"/>
      <c r="N5" s="35"/>
      <c r="O5" s="36"/>
      <c r="P5" s="36"/>
      <c r="Q5" s="36"/>
      <c r="R5" s="36"/>
      <c r="S5" s="36"/>
      <c r="T5" s="37"/>
    </row>
    <row r="6" spans="1:20" x14ac:dyDescent="0.25">
      <c r="A6" s="19"/>
      <c r="B6" s="17"/>
      <c r="C6" s="17"/>
      <c r="D6" s="17"/>
      <c r="E6" s="17"/>
      <c r="F6" s="17"/>
      <c r="G6" s="17"/>
      <c r="H6" s="17"/>
      <c r="I6" s="17"/>
      <c r="J6" s="17"/>
      <c r="K6" s="20"/>
      <c r="L6" s="17">
        <f>M6+M7+M8</f>
        <v>1.7999999999999998</v>
      </c>
      <c r="M6" s="17" t="str">
        <f>INDEX(Zon,Data!$C$1,2)</f>
        <v>1,30</v>
      </c>
      <c r="N6" s="38" t="s">
        <v>67</v>
      </c>
      <c r="O6" s="21"/>
      <c r="P6" s="21"/>
      <c r="Q6" s="21"/>
      <c r="R6" s="21"/>
      <c r="S6" s="21"/>
      <c r="T6" s="31"/>
    </row>
    <row r="7" spans="1:20" x14ac:dyDescent="0.25">
      <c r="A7" s="19"/>
      <c r="B7" s="17"/>
      <c r="C7" s="17"/>
      <c r="D7" s="17"/>
      <c r="E7" s="17"/>
      <c r="F7" s="17"/>
      <c r="G7" s="17"/>
      <c r="H7" s="17"/>
      <c r="I7" s="17"/>
      <c r="J7" s="17"/>
      <c r="K7" s="17"/>
      <c r="L7" s="48"/>
      <c r="M7" s="17" t="str">
        <f>INDEX(Rumstemp,Data!F1,2)</f>
        <v>0,15</v>
      </c>
      <c r="N7" s="67" t="s">
        <v>60</v>
      </c>
      <c r="O7" s="63"/>
      <c r="P7" s="63"/>
      <c r="Q7" s="63"/>
      <c r="R7" s="63"/>
      <c r="S7" s="63"/>
      <c r="T7" s="31"/>
    </row>
    <row r="8" spans="1:20" x14ac:dyDescent="0.25">
      <c r="A8" s="19"/>
      <c r="B8" s="17"/>
      <c r="C8" s="17"/>
      <c r="D8" s="17"/>
      <c r="E8" s="17"/>
      <c r="F8" s="17"/>
      <c r="G8" s="17"/>
      <c r="H8" s="17"/>
      <c r="I8" s="17"/>
      <c r="J8" s="17"/>
      <c r="K8" s="17"/>
      <c r="L8" s="48"/>
      <c r="M8" s="17" t="str">
        <f>INDEX(Data!G1:H5,Data!I1,2)</f>
        <v>0,35</v>
      </c>
      <c r="N8" s="67"/>
      <c r="O8" s="63"/>
      <c r="P8" s="63"/>
      <c r="Q8" s="63"/>
      <c r="R8" s="63"/>
      <c r="S8" s="63"/>
      <c r="T8" s="31"/>
    </row>
    <row r="9" spans="1:20" x14ac:dyDescent="0.25">
      <c r="A9" s="19"/>
      <c r="B9" s="17"/>
      <c r="C9" s="17"/>
      <c r="D9" s="22" t="s">
        <v>63</v>
      </c>
      <c r="E9" s="17"/>
      <c r="F9" s="17"/>
      <c r="G9" s="17"/>
      <c r="H9" s="17"/>
      <c r="I9" s="17"/>
      <c r="J9" s="17"/>
      <c r="K9" s="17"/>
      <c r="L9" s="48"/>
      <c r="M9" s="15"/>
      <c r="N9" s="67"/>
      <c r="O9" s="63"/>
      <c r="P9" s="63"/>
      <c r="Q9" s="63"/>
      <c r="R9" s="63"/>
      <c r="S9" s="63"/>
      <c r="T9" s="31"/>
    </row>
    <row r="10" spans="1:20" x14ac:dyDescent="0.25">
      <c r="A10" s="19"/>
      <c r="B10" s="17"/>
      <c r="C10" s="17"/>
      <c r="D10" s="22"/>
      <c r="E10" s="17"/>
      <c r="F10" s="17"/>
      <c r="G10" s="17"/>
      <c r="H10" s="17"/>
      <c r="I10" s="17"/>
      <c r="J10" s="17"/>
      <c r="K10" s="17"/>
      <c r="L10" s="48"/>
      <c r="M10" s="15"/>
      <c r="N10" s="39"/>
      <c r="O10" s="21"/>
      <c r="P10" s="21"/>
      <c r="Q10" s="21"/>
      <c r="R10" s="21"/>
      <c r="S10" s="21"/>
      <c r="T10" s="31"/>
    </row>
    <row r="11" spans="1:20" x14ac:dyDescent="0.25">
      <c r="A11" s="19"/>
      <c r="B11" s="17"/>
      <c r="C11" s="17"/>
      <c r="D11" s="22"/>
      <c r="E11" s="17"/>
      <c r="F11" s="17"/>
      <c r="G11" s="17"/>
      <c r="H11" s="17"/>
      <c r="I11" s="17"/>
      <c r="J11" s="17"/>
      <c r="K11" s="17"/>
      <c r="L11" s="48"/>
      <c r="M11" s="15"/>
      <c r="N11" s="38" t="s">
        <v>68</v>
      </c>
      <c r="O11" s="21"/>
      <c r="P11" s="21"/>
      <c r="Q11" s="21"/>
      <c r="R11" s="21"/>
      <c r="S11" s="21"/>
      <c r="T11" s="31"/>
    </row>
    <row r="12" spans="1:20" ht="23.25" x14ac:dyDescent="0.35">
      <c r="A12" s="23">
        <v>2</v>
      </c>
      <c r="B12" s="14"/>
      <c r="C12" s="14"/>
      <c r="D12" s="14"/>
      <c r="E12" s="14"/>
      <c r="F12" s="14"/>
      <c r="G12" s="14"/>
      <c r="H12" s="14"/>
      <c r="I12" s="14"/>
      <c r="J12" s="14"/>
      <c r="K12" s="14"/>
      <c r="L12" s="48"/>
      <c r="M12" s="15"/>
      <c r="N12" s="67" t="s">
        <v>61</v>
      </c>
      <c r="O12" s="63"/>
      <c r="P12" s="63"/>
      <c r="Q12" s="63"/>
      <c r="R12" s="63"/>
      <c r="S12" s="63"/>
      <c r="T12" s="32"/>
    </row>
    <row r="13" spans="1:20" x14ac:dyDescent="0.25">
      <c r="A13" s="16" t="s">
        <v>41</v>
      </c>
      <c r="B13" s="17"/>
      <c r="C13" s="17"/>
      <c r="D13" s="17"/>
      <c r="E13" s="17"/>
      <c r="F13" s="17"/>
      <c r="G13" s="17"/>
      <c r="H13" s="17"/>
      <c r="I13" s="18" t="s">
        <v>42</v>
      </c>
      <c r="J13" s="17"/>
      <c r="K13" s="17"/>
      <c r="L13" s="48"/>
      <c r="M13" s="15"/>
      <c r="N13" s="67"/>
      <c r="O13" s="63"/>
      <c r="P13" s="63"/>
      <c r="Q13" s="63"/>
      <c r="R13" s="63"/>
      <c r="S13" s="63"/>
      <c r="T13" s="32"/>
    </row>
    <row r="14" spans="1:20" x14ac:dyDescent="0.25">
      <c r="A14" s="16"/>
      <c r="B14" s="17"/>
      <c r="C14" s="17"/>
      <c r="D14" s="17"/>
      <c r="E14" s="17"/>
      <c r="F14" s="17"/>
      <c r="G14" s="17"/>
      <c r="H14" s="17"/>
      <c r="I14" s="17" t="s">
        <v>43</v>
      </c>
      <c r="J14" s="17"/>
      <c r="K14" s="17"/>
      <c r="L14" s="48"/>
      <c r="M14" s="17" t="str">
        <f>INDEX(Data!J9:K13,Data!L9,2)</f>
        <v>13</v>
      </c>
      <c r="N14" s="67"/>
      <c r="O14" s="63"/>
      <c r="P14" s="63"/>
      <c r="Q14" s="63"/>
      <c r="R14" s="63"/>
      <c r="S14" s="63"/>
      <c r="T14" s="32"/>
    </row>
    <row r="15" spans="1:20" x14ac:dyDescent="0.25">
      <c r="A15" s="19"/>
      <c r="B15" s="17"/>
      <c r="C15" s="17"/>
      <c r="D15" s="17"/>
      <c r="E15" s="17"/>
      <c r="F15" s="17"/>
      <c r="G15" s="17"/>
      <c r="H15" s="17"/>
      <c r="I15" s="70">
        <v>20</v>
      </c>
      <c r="J15" s="72" t="s">
        <v>44</v>
      </c>
      <c r="K15" s="17"/>
      <c r="L15" s="48"/>
      <c r="M15" s="15"/>
      <c r="N15" s="67"/>
      <c r="O15" s="63"/>
      <c r="P15" s="63"/>
      <c r="Q15" s="63"/>
      <c r="R15" s="63"/>
      <c r="S15" s="63"/>
      <c r="T15" s="32"/>
    </row>
    <row r="16" spans="1:20" x14ac:dyDescent="0.25">
      <c r="A16" s="19"/>
      <c r="B16" s="17"/>
      <c r="C16" s="17"/>
      <c r="D16" s="17"/>
      <c r="E16" s="17"/>
      <c r="F16" s="17"/>
      <c r="G16" s="17"/>
      <c r="H16" s="17"/>
      <c r="I16" s="71"/>
      <c r="J16" s="73"/>
      <c r="K16" s="24"/>
      <c r="L16" s="17">
        <f>M14*I15</f>
        <v>260</v>
      </c>
      <c r="M16" s="15"/>
      <c r="N16" s="40"/>
      <c r="O16" s="26"/>
      <c r="P16" s="26"/>
      <c r="Q16" s="26"/>
      <c r="R16" s="26"/>
      <c r="S16" s="26"/>
      <c r="T16" s="31"/>
    </row>
    <row r="17" spans="1:20" x14ac:dyDescent="0.25">
      <c r="A17" s="19"/>
      <c r="B17" s="17"/>
      <c r="C17" s="17"/>
      <c r="D17" s="17"/>
      <c r="E17" s="17"/>
      <c r="F17" s="17"/>
      <c r="G17" s="17"/>
      <c r="H17" s="17"/>
      <c r="I17" s="17"/>
      <c r="J17" s="17"/>
      <c r="K17" s="17"/>
      <c r="L17" s="48"/>
      <c r="M17" s="15"/>
      <c r="N17" s="38" t="s">
        <v>69</v>
      </c>
      <c r="O17" s="21"/>
      <c r="P17" s="21"/>
      <c r="Q17" s="21"/>
      <c r="R17" s="21"/>
      <c r="S17" s="21"/>
      <c r="T17" s="31"/>
    </row>
    <row r="18" spans="1:20" x14ac:dyDescent="0.25">
      <c r="A18" s="19"/>
      <c r="B18" s="17"/>
      <c r="C18" s="17"/>
      <c r="D18" s="17"/>
      <c r="E18" s="17"/>
      <c r="F18" s="17"/>
      <c r="G18" s="17"/>
      <c r="H18" s="17"/>
      <c r="I18" s="17"/>
      <c r="J18" s="17"/>
      <c r="K18" s="17"/>
      <c r="L18" s="48"/>
      <c r="M18" s="15"/>
      <c r="N18" s="44" t="s">
        <v>62</v>
      </c>
      <c r="O18" s="21"/>
      <c r="P18" s="21"/>
      <c r="Q18" s="21"/>
      <c r="R18" s="21"/>
      <c r="S18" s="21"/>
      <c r="T18" s="31"/>
    </row>
    <row r="19" spans="1:20" ht="23.25" x14ac:dyDescent="0.35">
      <c r="A19" s="23">
        <v>3</v>
      </c>
      <c r="B19" s="14"/>
      <c r="C19" s="14"/>
      <c r="D19" s="14"/>
      <c r="E19" s="14"/>
      <c r="F19" s="14"/>
      <c r="G19" s="14"/>
      <c r="H19" s="14"/>
      <c r="I19" s="14"/>
      <c r="J19" s="14"/>
      <c r="K19" s="14"/>
      <c r="L19" s="48"/>
      <c r="M19" s="15"/>
      <c r="N19" s="39"/>
      <c r="O19" s="21"/>
      <c r="P19" s="21"/>
      <c r="Q19" s="21"/>
      <c r="R19" s="21"/>
      <c r="S19" s="21"/>
      <c r="T19" s="31"/>
    </row>
    <row r="20" spans="1:20" x14ac:dyDescent="0.25">
      <c r="A20" s="16" t="s">
        <v>45</v>
      </c>
      <c r="B20" s="17"/>
      <c r="C20" s="17"/>
      <c r="D20" s="17"/>
      <c r="E20" s="17"/>
      <c r="F20" s="17"/>
      <c r="G20" s="17"/>
      <c r="H20" s="17"/>
      <c r="I20" s="18" t="s">
        <v>46</v>
      </c>
      <c r="J20" s="17"/>
      <c r="K20" s="17"/>
      <c r="L20" s="48"/>
      <c r="M20" s="15"/>
      <c r="N20" s="38" t="s">
        <v>70</v>
      </c>
      <c r="O20" s="21"/>
      <c r="P20" s="21"/>
      <c r="Q20" s="21"/>
      <c r="R20" s="21"/>
      <c r="S20" s="21"/>
      <c r="T20" s="31"/>
    </row>
    <row r="21" spans="1:20" x14ac:dyDescent="0.25">
      <c r="A21" s="19"/>
      <c r="B21" s="17"/>
      <c r="C21" s="17"/>
      <c r="D21" s="17"/>
      <c r="E21" s="17"/>
      <c r="F21" s="17"/>
      <c r="G21" s="17"/>
      <c r="H21" s="17"/>
      <c r="I21" s="70">
        <v>4</v>
      </c>
      <c r="J21" s="72" t="s">
        <v>44</v>
      </c>
      <c r="K21" s="17"/>
      <c r="L21" s="48"/>
      <c r="M21" s="17" t="str">
        <f>INDEX(Data!A9:B11,Data!C9,2)</f>
        <v>65</v>
      </c>
      <c r="N21" s="44" t="s">
        <v>64</v>
      </c>
      <c r="O21" s="21"/>
      <c r="P21" s="21"/>
      <c r="Q21" s="21"/>
      <c r="R21" s="21"/>
      <c r="S21" s="21"/>
      <c r="T21" s="31"/>
    </row>
    <row r="22" spans="1:20" x14ac:dyDescent="0.25">
      <c r="A22" s="19"/>
      <c r="B22" s="17"/>
      <c r="C22" s="17"/>
      <c r="D22" s="17"/>
      <c r="E22" s="17"/>
      <c r="F22" s="17"/>
      <c r="G22" s="17"/>
      <c r="H22" s="17"/>
      <c r="I22" s="71"/>
      <c r="J22" s="73"/>
      <c r="K22" s="17"/>
      <c r="L22" s="17">
        <f>M21*I21</f>
        <v>260</v>
      </c>
      <c r="M22" s="15"/>
      <c r="N22" s="39"/>
      <c r="O22" s="21"/>
      <c r="P22" s="21"/>
      <c r="Q22" s="21"/>
      <c r="R22" s="21"/>
      <c r="S22" s="21"/>
      <c r="T22" s="31"/>
    </row>
    <row r="23" spans="1:20" x14ac:dyDescent="0.25">
      <c r="A23" s="19"/>
      <c r="B23" s="17"/>
      <c r="C23" s="17"/>
      <c r="D23" s="17"/>
      <c r="E23" s="17"/>
      <c r="F23" s="17"/>
      <c r="G23" s="17"/>
      <c r="H23" s="17"/>
      <c r="I23" s="17"/>
      <c r="J23" s="17"/>
      <c r="K23" s="17"/>
      <c r="L23" s="48"/>
      <c r="M23" s="15"/>
      <c r="N23" s="39"/>
      <c r="O23" s="21"/>
      <c r="P23" s="21"/>
      <c r="Q23" s="21"/>
      <c r="R23" s="21"/>
      <c r="S23" s="21"/>
      <c r="T23" s="31"/>
    </row>
    <row r="24" spans="1:20" x14ac:dyDescent="0.25">
      <c r="A24" s="19"/>
      <c r="B24" s="17"/>
      <c r="C24" s="17"/>
      <c r="D24" s="17"/>
      <c r="E24" s="17"/>
      <c r="F24" s="17"/>
      <c r="G24" s="17"/>
      <c r="H24" s="17"/>
      <c r="I24" s="17"/>
      <c r="J24" s="17"/>
      <c r="K24" s="17"/>
      <c r="L24" s="48"/>
      <c r="M24" s="15"/>
      <c r="N24" s="41"/>
      <c r="O24" s="42"/>
      <c r="P24" s="42"/>
      <c r="Q24" s="42"/>
      <c r="R24" s="42"/>
      <c r="S24" s="42"/>
      <c r="T24" s="43"/>
    </row>
    <row r="25" spans="1:20" ht="23.25" x14ac:dyDescent="0.35">
      <c r="A25" s="23">
        <v>4</v>
      </c>
      <c r="B25" s="14"/>
      <c r="C25" s="14"/>
      <c r="D25" s="14"/>
      <c r="E25" s="14"/>
      <c r="F25" s="14"/>
      <c r="G25" s="14"/>
      <c r="H25" s="14"/>
      <c r="I25" s="14"/>
      <c r="J25" s="14"/>
      <c r="K25" s="14"/>
      <c r="L25" s="48"/>
      <c r="M25" s="15"/>
      <c r="N25" s="56" t="s">
        <v>72</v>
      </c>
      <c r="O25" s="14"/>
      <c r="P25" s="14"/>
      <c r="Q25" s="14"/>
      <c r="R25" s="14"/>
      <c r="S25" s="14"/>
      <c r="T25" s="34"/>
    </row>
    <row r="26" spans="1:20" x14ac:dyDescent="0.25">
      <c r="A26" s="16" t="s">
        <v>55</v>
      </c>
      <c r="B26" s="17"/>
      <c r="C26" s="17"/>
      <c r="D26" s="17"/>
      <c r="E26" s="17"/>
      <c r="F26" s="17"/>
      <c r="G26" s="17"/>
      <c r="H26" s="17"/>
      <c r="I26" s="18" t="s">
        <v>56</v>
      </c>
      <c r="J26" s="17"/>
      <c r="K26" s="17"/>
      <c r="L26" s="48"/>
      <c r="M26" s="17" t="str">
        <f>INDEX(Data!J15:K18,Data!L15,2)</f>
        <v>36</v>
      </c>
      <c r="N26" s="45"/>
      <c r="O26" s="45"/>
      <c r="P26" s="45"/>
      <c r="Q26" s="45"/>
      <c r="R26" s="45"/>
      <c r="S26" s="45"/>
      <c r="T26" s="46"/>
    </row>
    <row r="27" spans="1:20" ht="28.5" customHeight="1" x14ac:dyDescent="0.25">
      <c r="A27" s="19"/>
      <c r="B27" s="17"/>
      <c r="C27" s="17"/>
      <c r="D27" s="17"/>
      <c r="E27" s="17"/>
      <c r="F27" s="17"/>
      <c r="G27" s="17"/>
      <c r="H27" s="17"/>
      <c r="I27" s="70">
        <v>9</v>
      </c>
      <c r="J27" s="72" t="s">
        <v>57</v>
      </c>
      <c r="K27" s="17"/>
      <c r="L27" s="48"/>
      <c r="M27" s="15"/>
      <c r="N27" s="57">
        <f>L30*L6</f>
        <v>1519.1999999999998</v>
      </c>
      <c r="O27" s="58"/>
      <c r="P27" s="61" t="s">
        <v>74</v>
      </c>
      <c r="Q27" s="49"/>
      <c r="R27" s="45"/>
      <c r="S27" s="45"/>
      <c r="T27" s="46"/>
    </row>
    <row r="28" spans="1:20" ht="15" customHeight="1" x14ac:dyDescent="0.25">
      <c r="A28" s="19"/>
      <c r="B28" s="17"/>
      <c r="C28" s="17"/>
      <c r="D28" s="17"/>
      <c r="E28" s="17"/>
      <c r="F28" s="17"/>
      <c r="G28" s="17"/>
      <c r="H28" s="17"/>
      <c r="I28" s="71"/>
      <c r="J28" s="73"/>
      <c r="K28" s="17"/>
      <c r="L28" s="17">
        <f>M26*I27</f>
        <v>324</v>
      </c>
      <c r="M28" s="15"/>
      <c r="N28" s="59"/>
      <c r="O28" s="60"/>
      <c r="P28" s="62"/>
      <c r="Q28" s="49"/>
      <c r="R28" s="45"/>
      <c r="S28" s="45"/>
      <c r="T28" s="46"/>
    </row>
    <row r="29" spans="1:20" x14ac:dyDescent="0.25">
      <c r="A29" s="19"/>
      <c r="B29" s="17"/>
      <c r="C29" s="17"/>
      <c r="D29" s="17"/>
      <c r="E29" s="17"/>
      <c r="F29" s="17"/>
      <c r="G29" s="17"/>
      <c r="H29" s="17"/>
      <c r="I29" s="17"/>
      <c r="J29" s="17"/>
      <c r="K29" s="17"/>
      <c r="L29" s="48"/>
      <c r="M29" s="15"/>
      <c r="N29" s="45"/>
      <c r="O29" s="45"/>
      <c r="P29" s="45"/>
      <c r="Q29" s="45"/>
      <c r="R29" s="45"/>
      <c r="S29" s="45"/>
      <c r="T29" s="46"/>
    </row>
    <row r="30" spans="1:20" x14ac:dyDescent="0.25">
      <c r="A30" s="19"/>
      <c r="B30" s="17"/>
      <c r="C30" s="17"/>
      <c r="D30" s="17"/>
      <c r="E30" s="17"/>
      <c r="F30" s="17"/>
      <c r="G30" s="17"/>
      <c r="H30" s="17"/>
      <c r="I30" s="17"/>
      <c r="J30" s="17"/>
      <c r="K30" s="17"/>
      <c r="L30" s="17">
        <f>L16+L22+L28</f>
        <v>844</v>
      </c>
      <c r="M30" s="15"/>
      <c r="N30" s="63" t="s">
        <v>75</v>
      </c>
      <c r="O30" s="63"/>
      <c r="P30" s="63"/>
      <c r="Q30" s="63"/>
      <c r="R30" s="63"/>
      <c r="S30" s="63"/>
      <c r="T30" s="64"/>
    </row>
    <row r="31" spans="1:20" x14ac:dyDescent="0.25">
      <c r="A31" s="19"/>
      <c r="B31" s="17"/>
      <c r="C31" s="17"/>
      <c r="D31" s="17"/>
      <c r="E31" s="17"/>
      <c r="F31" s="17"/>
      <c r="G31" s="17"/>
      <c r="H31" s="17"/>
      <c r="I31" s="17"/>
      <c r="J31" s="17"/>
      <c r="K31" s="17"/>
      <c r="L31" s="48"/>
      <c r="M31" s="15"/>
      <c r="N31" s="63"/>
      <c r="O31" s="63"/>
      <c r="P31" s="63"/>
      <c r="Q31" s="63"/>
      <c r="R31" s="63"/>
      <c r="S31" s="63"/>
      <c r="T31" s="64"/>
    </row>
    <row r="32" spans="1:20" ht="23.25" customHeight="1" x14ac:dyDescent="0.25">
      <c r="A32" s="19"/>
      <c r="B32" s="17"/>
      <c r="C32" s="17"/>
      <c r="D32" s="17"/>
      <c r="E32" s="17"/>
      <c r="F32" s="17"/>
      <c r="G32" s="17"/>
      <c r="H32" s="17"/>
      <c r="I32" s="17"/>
      <c r="J32" s="17"/>
      <c r="K32" s="17"/>
      <c r="L32" s="48"/>
      <c r="M32" s="15"/>
      <c r="N32" s="63"/>
      <c r="O32" s="63"/>
      <c r="P32" s="63"/>
      <c r="Q32" s="63"/>
      <c r="R32" s="63"/>
      <c r="S32" s="63"/>
      <c r="T32" s="64"/>
    </row>
    <row r="33" spans="1:20" x14ac:dyDescent="0.25">
      <c r="A33" s="19"/>
      <c r="B33" s="17"/>
      <c r="C33" s="17"/>
      <c r="D33" s="17"/>
      <c r="E33" s="17"/>
      <c r="F33" s="17"/>
      <c r="G33" s="17"/>
      <c r="H33" s="17"/>
      <c r="I33" s="74"/>
      <c r="J33" s="74"/>
      <c r="K33" s="17"/>
      <c r="L33" s="48"/>
      <c r="M33" s="15"/>
      <c r="N33" s="63"/>
      <c r="O33" s="63"/>
      <c r="P33" s="63"/>
      <c r="Q33" s="63"/>
      <c r="R33" s="63"/>
      <c r="S33" s="63"/>
      <c r="T33" s="64"/>
    </row>
    <row r="34" spans="1:20" x14ac:dyDescent="0.25">
      <c r="A34" s="47"/>
      <c r="B34" s="25"/>
      <c r="C34" s="25"/>
      <c r="D34" s="25"/>
      <c r="E34" s="25"/>
      <c r="F34" s="25"/>
      <c r="G34" s="25"/>
      <c r="H34" s="25"/>
      <c r="I34" s="74"/>
      <c r="J34" s="74"/>
      <c r="K34" s="17"/>
      <c r="L34" s="48"/>
      <c r="M34" s="15"/>
      <c r="N34" s="63"/>
      <c r="O34" s="63"/>
      <c r="P34" s="63"/>
      <c r="Q34" s="63"/>
      <c r="R34" s="63"/>
      <c r="S34" s="63"/>
      <c r="T34" s="64"/>
    </row>
    <row r="35" spans="1:20" ht="15" customHeight="1" x14ac:dyDescent="0.45">
      <c r="A35" s="50"/>
      <c r="B35" s="51"/>
      <c r="C35" s="52"/>
      <c r="D35" s="51"/>
      <c r="E35" s="52"/>
      <c r="F35" s="51"/>
      <c r="G35" s="52"/>
      <c r="H35" s="51"/>
      <c r="I35" s="69"/>
      <c r="J35" s="69"/>
      <c r="K35" s="53"/>
      <c r="L35" s="54"/>
      <c r="M35" s="55"/>
      <c r="N35" s="65"/>
      <c r="O35" s="65"/>
      <c r="P35" s="65"/>
      <c r="Q35" s="65"/>
      <c r="R35" s="65"/>
      <c r="S35" s="65"/>
      <c r="T35" s="66"/>
    </row>
  </sheetData>
  <sheetProtection algorithmName="SHA-512" hashValue="ICRosKlxJm0TBjVatkWeGHKEkVmWMTdA12SWyvzQcFNin/9+JkRpThiBP57x88JaIkoIXG5dWKpVqQH29YFvSQ==" saltValue="FD+bEL9PpFXwQdxboIuaZg==" spinCount="100000" sheet="1" objects="1" scenarios="1" selectLockedCells="1"/>
  <mergeCells count="15">
    <mergeCell ref="A2:L2"/>
    <mergeCell ref="I35:J35"/>
    <mergeCell ref="I15:I16"/>
    <mergeCell ref="J15:J16"/>
    <mergeCell ref="I21:I22"/>
    <mergeCell ref="J21:J22"/>
    <mergeCell ref="I27:I28"/>
    <mergeCell ref="J27:J28"/>
    <mergeCell ref="I33:J34"/>
    <mergeCell ref="L4:M4"/>
    <mergeCell ref="N27:O28"/>
    <mergeCell ref="P27:P28"/>
    <mergeCell ref="N30:T35"/>
    <mergeCell ref="N12:S15"/>
    <mergeCell ref="N7:S9"/>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List Box 5">
              <controlPr defaultSize="0" autoLine="0" autoPict="0">
                <anchor moveWithCells="1">
                  <from>
                    <xdr:col>3</xdr:col>
                    <xdr:colOff>9525</xdr:colOff>
                    <xdr:row>5</xdr:row>
                    <xdr:rowOff>47625</xdr:rowOff>
                  </from>
                  <to>
                    <xdr:col>5</xdr:col>
                    <xdr:colOff>190500</xdr:colOff>
                    <xdr:row>8</xdr:row>
                    <xdr:rowOff>38100</xdr:rowOff>
                  </to>
                </anchor>
              </controlPr>
            </control>
          </mc:Choice>
        </mc:AlternateContent>
        <mc:AlternateContent xmlns:mc="http://schemas.openxmlformats.org/markup-compatibility/2006">
          <mc:Choice Requires="x14">
            <control shapeId="1031" r:id="rId5" name="List Box 7">
              <controlPr defaultSize="0" autoLine="0" autoPict="0">
                <anchor moveWithCells="1">
                  <from>
                    <xdr:col>0</xdr:col>
                    <xdr:colOff>47625</xdr:colOff>
                    <xdr:row>5</xdr:row>
                    <xdr:rowOff>38100</xdr:rowOff>
                  </from>
                  <to>
                    <xdr:col>2</xdr:col>
                    <xdr:colOff>361950</xdr:colOff>
                    <xdr:row>8</xdr:row>
                    <xdr:rowOff>57150</xdr:rowOff>
                  </to>
                </anchor>
              </controlPr>
            </control>
          </mc:Choice>
        </mc:AlternateContent>
        <mc:AlternateContent xmlns:mc="http://schemas.openxmlformats.org/markup-compatibility/2006">
          <mc:Choice Requires="x14">
            <control shapeId="1032" r:id="rId6" name="List Box 8">
              <controlPr defaultSize="0" autoLine="0" autoPict="0">
                <anchor moveWithCells="1">
                  <from>
                    <xdr:col>6</xdr:col>
                    <xdr:colOff>0</xdr:colOff>
                    <xdr:row>5</xdr:row>
                    <xdr:rowOff>38100</xdr:rowOff>
                  </from>
                  <to>
                    <xdr:col>8</xdr:col>
                    <xdr:colOff>581025</xdr:colOff>
                    <xdr:row>8</xdr:row>
                    <xdr:rowOff>180975</xdr:rowOff>
                  </to>
                </anchor>
              </controlPr>
            </control>
          </mc:Choice>
        </mc:AlternateContent>
        <mc:AlternateContent xmlns:mc="http://schemas.openxmlformats.org/markup-compatibility/2006">
          <mc:Choice Requires="x14">
            <control shapeId="1033" r:id="rId7" name="List Box 9">
              <controlPr defaultSize="0" autoLine="0" autoPict="0">
                <anchor moveWithCells="1">
                  <from>
                    <xdr:col>0</xdr:col>
                    <xdr:colOff>28575</xdr:colOff>
                    <xdr:row>13</xdr:row>
                    <xdr:rowOff>19050</xdr:rowOff>
                  </from>
                  <to>
                    <xdr:col>6</xdr:col>
                    <xdr:colOff>714375</xdr:colOff>
                    <xdr:row>17</xdr:row>
                    <xdr:rowOff>9525</xdr:rowOff>
                  </to>
                </anchor>
              </controlPr>
            </control>
          </mc:Choice>
        </mc:AlternateContent>
        <mc:AlternateContent xmlns:mc="http://schemas.openxmlformats.org/markup-compatibility/2006">
          <mc:Choice Requires="x14">
            <control shapeId="1035" r:id="rId8" name="List Box 11">
              <controlPr defaultSize="0" autoLine="0" autoPict="0">
                <anchor moveWithCells="1">
                  <from>
                    <xdr:col>0</xdr:col>
                    <xdr:colOff>38100</xdr:colOff>
                    <xdr:row>20</xdr:row>
                    <xdr:rowOff>38100</xdr:rowOff>
                  </from>
                  <to>
                    <xdr:col>3</xdr:col>
                    <xdr:colOff>85725</xdr:colOff>
                    <xdr:row>22</xdr:row>
                    <xdr:rowOff>133350</xdr:rowOff>
                  </to>
                </anchor>
              </controlPr>
            </control>
          </mc:Choice>
        </mc:AlternateContent>
        <mc:AlternateContent xmlns:mc="http://schemas.openxmlformats.org/markup-compatibility/2006">
          <mc:Choice Requires="x14">
            <control shapeId="1036" r:id="rId9" name="List Box 12">
              <controlPr defaultSize="0" autoLine="0" autoPict="0">
                <anchor moveWithCells="1">
                  <from>
                    <xdr:col>0</xdr:col>
                    <xdr:colOff>47625</xdr:colOff>
                    <xdr:row>26</xdr:row>
                    <xdr:rowOff>66675</xdr:rowOff>
                  </from>
                  <to>
                    <xdr:col>3</xdr:col>
                    <xdr:colOff>371475</xdr:colOff>
                    <xdr:row>29</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dimension ref="A1:L18"/>
  <sheetViews>
    <sheetView workbookViewId="0">
      <selection activeCell="G6" sqref="G6"/>
    </sheetView>
  </sheetViews>
  <sheetFormatPr defaultRowHeight="15" x14ac:dyDescent="0.25"/>
  <cols>
    <col min="1" max="1" width="12.5703125" style="1" bestFit="1" customWidth="1"/>
    <col min="2" max="6" width="9.140625" style="1"/>
    <col min="7" max="7" width="24" style="1" bestFit="1" customWidth="1"/>
    <col min="8" max="9" width="9.140625" style="1"/>
    <col min="10" max="10" width="76.140625" style="1" bestFit="1" customWidth="1"/>
    <col min="11" max="16384" width="9.140625" style="1"/>
  </cols>
  <sheetData>
    <row r="1" spans="1:12" x14ac:dyDescent="0.25">
      <c r="A1" s="2" t="s">
        <v>0</v>
      </c>
      <c r="B1" s="3" t="s">
        <v>1</v>
      </c>
      <c r="C1" s="4">
        <v>3</v>
      </c>
      <c r="D1" s="2" t="s">
        <v>8</v>
      </c>
      <c r="E1" s="3" t="s">
        <v>12</v>
      </c>
      <c r="F1" s="3">
        <v>3</v>
      </c>
      <c r="G1" s="2" t="s">
        <v>16</v>
      </c>
      <c r="H1" s="3" t="s">
        <v>12</v>
      </c>
      <c r="I1" s="4">
        <v>3</v>
      </c>
    </row>
    <row r="2" spans="1:12" x14ac:dyDescent="0.25">
      <c r="A2" s="5" t="s">
        <v>5</v>
      </c>
      <c r="B2" s="6" t="s">
        <v>2</v>
      </c>
      <c r="C2" s="7"/>
      <c r="D2" s="5" t="s">
        <v>9</v>
      </c>
      <c r="E2" s="6" t="s">
        <v>13</v>
      </c>
      <c r="F2" s="6"/>
      <c r="G2" s="5" t="s">
        <v>17</v>
      </c>
      <c r="H2" s="6" t="s">
        <v>20</v>
      </c>
      <c r="I2" s="7"/>
    </row>
    <row r="3" spans="1:12" x14ac:dyDescent="0.25">
      <c r="A3" s="5" t="s">
        <v>6</v>
      </c>
      <c r="B3" s="6" t="s">
        <v>3</v>
      </c>
      <c r="C3" s="7"/>
      <c r="D3" s="5" t="s">
        <v>10</v>
      </c>
      <c r="E3" s="6" t="s">
        <v>14</v>
      </c>
      <c r="F3" s="6"/>
      <c r="G3" s="5" t="s">
        <v>18</v>
      </c>
      <c r="H3" s="6" t="s">
        <v>21</v>
      </c>
      <c r="I3" s="7"/>
    </row>
    <row r="4" spans="1:12" x14ac:dyDescent="0.25">
      <c r="A4" s="8" t="s">
        <v>7</v>
      </c>
      <c r="B4" s="9" t="s">
        <v>4</v>
      </c>
      <c r="C4" s="10"/>
      <c r="D4" s="8" t="s">
        <v>11</v>
      </c>
      <c r="E4" s="9" t="s">
        <v>15</v>
      </c>
      <c r="F4" s="9"/>
      <c r="G4" s="5" t="s">
        <v>22</v>
      </c>
      <c r="H4" s="6" t="s">
        <v>23</v>
      </c>
      <c r="I4" s="7"/>
    </row>
    <row r="5" spans="1:12" x14ac:dyDescent="0.25">
      <c r="G5" s="8" t="s">
        <v>19</v>
      </c>
      <c r="H5" s="9" t="s">
        <v>24</v>
      </c>
      <c r="I5" s="10"/>
    </row>
    <row r="9" spans="1:12" x14ac:dyDescent="0.25">
      <c r="A9" s="2" t="s">
        <v>25</v>
      </c>
      <c r="B9" s="3" t="s">
        <v>28</v>
      </c>
      <c r="C9" s="4">
        <v>2</v>
      </c>
      <c r="J9" s="2" t="s">
        <v>31</v>
      </c>
      <c r="K9" s="3" t="s">
        <v>36</v>
      </c>
      <c r="L9" s="4">
        <v>5</v>
      </c>
    </row>
    <row r="10" spans="1:12" x14ac:dyDescent="0.25">
      <c r="A10" s="5" t="s">
        <v>26</v>
      </c>
      <c r="B10" s="6" t="s">
        <v>29</v>
      </c>
      <c r="C10" s="7"/>
      <c r="J10" s="5" t="s">
        <v>32</v>
      </c>
      <c r="K10" s="6" t="s">
        <v>37</v>
      </c>
      <c r="L10" s="7"/>
    </row>
    <row r="11" spans="1:12" x14ac:dyDescent="0.25">
      <c r="A11" s="8" t="s">
        <v>27</v>
      </c>
      <c r="B11" s="9" t="s">
        <v>30</v>
      </c>
      <c r="C11" s="10"/>
      <c r="J11" s="5" t="s">
        <v>33</v>
      </c>
      <c r="K11" s="6" t="s">
        <v>38</v>
      </c>
      <c r="L11" s="7"/>
    </row>
    <row r="12" spans="1:12" x14ac:dyDescent="0.25">
      <c r="J12" s="5" t="s">
        <v>34</v>
      </c>
      <c r="K12" s="6" t="s">
        <v>39</v>
      </c>
      <c r="L12" s="7"/>
    </row>
    <row r="13" spans="1:12" x14ac:dyDescent="0.25">
      <c r="J13" s="8" t="s">
        <v>35</v>
      </c>
      <c r="K13" s="9" t="s">
        <v>40</v>
      </c>
      <c r="L13" s="10"/>
    </row>
    <row r="15" spans="1:12" x14ac:dyDescent="0.25">
      <c r="J15" s="2" t="s">
        <v>48</v>
      </c>
      <c r="K15" s="3" t="s">
        <v>52</v>
      </c>
      <c r="L15" s="4">
        <v>3</v>
      </c>
    </row>
    <row r="16" spans="1:12" x14ac:dyDescent="0.25">
      <c r="J16" s="5" t="s">
        <v>49</v>
      </c>
      <c r="K16" s="6" t="s">
        <v>53</v>
      </c>
      <c r="L16" s="7"/>
    </row>
    <row r="17" spans="10:12" x14ac:dyDescent="0.25">
      <c r="J17" s="5" t="s">
        <v>50</v>
      </c>
      <c r="K17" s="6" t="s">
        <v>54</v>
      </c>
      <c r="L17" s="7"/>
    </row>
    <row r="18" spans="10:12" x14ac:dyDescent="0.25">
      <c r="J18" s="8" t="s">
        <v>51</v>
      </c>
      <c r="K18" s="9" t="s">
        <v>37</v>
      </c>
      <c r="L18" s="1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2</vt:i4>
      </vt:variant>
      <vt:variant>
        <vt:lpstr>Namngivna områden</vt:lpstr>
      </vt:variant>
      <vt:variant>
        <vt:i4>3</vt:i4>
      </vt:variant>
    </vt:vector>
  </HeadingPairs>
  <TitlesOfParts>
    <vt:vector size="5" baseType="lpstr">
      <vt:lpstr>Blad1</vt:lpstr>
      <vt:lpstr>Data</vt:lpstr>
      <vt:lpstr>Rumstemp</vt:lpstr>
      <vt:lpstr>Zon</vt:lpstr>
      <vt:lpstr>Zontext</vt:lpstr>
    </vt:vector>
  </TitlesOfParts>
  <Company>Clas Ohlson 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RL4</dc:creator>
  <cp:lastModifiedBy>RL4</cp:lastModifiedBy>
  <cp:lastPrinted>2017-03-31T11:16:55Z</cp:lastPrinted>
  <dcterms:created xsi:type="dcterms:W3CDTF">2017-03-30T13:20:10Z</dcterms:created>
  <dcterms:modified xsi:type="dcterms:W3CDTF">2017-09-15T12:19:03Z</dcterms:modified>
</cp:coreProperties>
</file>